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xl/drawings/vmlDrawing1.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onthly Review" sheetId="1" state="visible" r:id="rId3"/>
    <sheet name="Client Health" sheetId="2" state="visible" r:id="rId4"/>
    <sheet name="Capacity &amp; Concentration" sheetId="3" state="visible" r:id="rId5"/>
    <sheet name="Reference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2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MSP Operations Kit</author>
  </authors>
  <commentList>
    <comment ref="D1" authorId="0">
      <text>
        <r>
          <rPr>
            <sz val="10"/>
            <rFont val="Arial"/>
            <family val="2"/>
          </rPr>
          <t xml:space="preserve">Flagged red below $90/hr (example default). $90 is the remote labor floor from the msp-pricing cost model (break-fix floor, cost x 2.128 multiplier, also an example default), used here as a reasonable floor-equivalent proxy. Two consecutive quarters below floor (example default) triggers the repricing conversation.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2</xdr:rowOff>
              </xdr:from>
              <xdr:to>
                <xdr:col>2</xdr:col>
                <xdr:colOff>1</xdr:colOff>
                <xdr:row>2</xdr:row>
                <xdr:rowOff>24</xdr:rowOff>
              </xdr:to>
            </anchor>
          </commentPr>
        </mc:Choice>
        <mc:Fallback/>
      </mc:AlternateContent>
    </comment>
    <comment ref="G1" authorId="0">
      <text>
        <r>
          <rPr>
            <sz val="10"/>
            <rFont val="Arial"/>
            <family val="2"/>
          </rPr>
          <t xml:space="preserve">Denominator is managed endpoints, not users; account-only users are excluded. Red above 1.5, yellow above 1.0 (example defaults). Industry benchmark band: 0.75 to 1.0 (industry data).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0</xdr:col>
                <xdr:colOff>79</xdr:colOff>
                <xdr:row>0</xdr:row>
                <xdr:rowOff>2</xdr:rowOff>
              </xdr:from>
              <xdr:to>
                <xdr:col>2</xdr:col>
                <xdr:colOff>1</xdr:colOff>
                <xdr:row>2</xdr:row>
                <xdr:rowOff>24</xdr:rowOff>
              </xdr:to>
            </anchor>
          </commentPr>
        </mc:Choice>
        <mc:Fallback/>
      </mc:AlternateContent>
    </comment>
  </commentList>
</comments>
</file>

<file path=xl/sharedStrings.xml><?xml version="1.0" encoding="utf-8"?>
<sst xmlns="http://schemas.openxmlformats.org/spreadsheetml/2006/main" count="78" uniqueCount="72">
  <si>
    <t xml:space="preserve">Month</t>
  </si>
  <si>
    <t xml:space="preserve">MRR</t>
  </si>
  <si>
    <t xml:space="preserve">MRR Delta</t>
  </si>
  <si>
    <t xml:space="preserve">Clients Gained</t>
  </si>
  <si>
    <t xml:space="preserve">Clients Lost</t>
  </si>
  <si>
    <t xml:space="preserve">Notes</t>
  </si>
  <si>
    <t xml:space="preserve">Jul 2026</t>
  </si>
  <si>
    <t xml:space="preserve">Example row: replace with actuals. Signed Example Co A.</t>
  </si>
  <si>
    <t xml:space="preserve">Aug 2026</t>
  </si>
  <si>
    <t xml:space="preserve">Sep 2026</t>
  </si>
  <si>
    <t xml:space="preserve">Oct 2026</t>
  </si>
  <si>
    <t xml:space="preserve">Nov 2026</t>
  </si>
  <si>
    <t xml:space="preserve">Dec 2026</t>
  </si>
  <si>
    <t xml:space="preserve">Jan 2027</t>
  </si>
  <si>
    <t xml:space="preserve">Feb 2027</t>
  </si>
  <si>
    <t xml:space="preserve">Mar 2027</t>
  </si>
  <si>
    <t xml:space="preserve">Apr 2027</t>
  </si>
  <si>
    <t xml:space="preserve">May 2027</t>
  </si>
  <si>
    <t xml:space="preserve">Jun 2027</t>
  </si>
  <si>
    <t xml:space="preserve">Fill in the blue cells each month (MRR, clients gained/lost, notes). MRR Delta computes automatically. Jul 2026 shows example values; overwrite with actuals. Flat MRR with rising seat counts means someone is under-billed; check Change Order follow-through.</t>
  </si>
  <si>
    <t xml:space="preserve">Client</t>
  </si>
  <si>
    <t xml:space="preserve">Monthly Fee</t>
  </si>
  <si>
    <t xml:space="preserve">Hours Logged</t>
  </si>
  <si>
    <t xml:space="preserve">Effective Hourly Rate</t>
  </si>
  <si>
    <t xml:space="preserve">Endpoints</t>
  </si>
  <si>
    <t xml:space="preserve">Tickets</t>
  </si>
  <si>
    <t xml:space="preserve">Tickets per Endpoint</t>
  </si>
  <si>
    <t xml:space="preserve">SLA Misses (P1)</t>
  </si>
  <si>
    <t xml:space="preserve">SLA Misses (P2)</t>
  </si>
  <si>
    <t xml:space="preserve">AR Past 30 Days</t>
  </si>
  <si>
    <t xml:space="preserve">Health Flags</t>
  </si>
  <si>
    <t xml:space="preserve">Example Co A</t>
  </si>
  <si>
    <t xml:space="preserve">Example Co B</t>
  </si>
  <si>
    <t xml:space="preserve">Reprice candidate: EHR below floor, ticket load high</t>
  </si>
  <si>
    <t xml:space="preserve">Example Co C</t>
  </si>
  <si>
    <t xml:space="preserve">Watch ticket load</t>
  </si>
  <si>
    <t xml:space="preserve">Rows 2-4 are example placeholders; replace with real clients. Fill blue cells; Effective Hourly Rate and Tickets per Endpoint compute automatically. EHR red below $90/hr (example default; remote floor from the msp-pricing cost model, used as the floor-equivalent proxy). Tickets per Endpoint red above 1.5, yellow above 1.0 (example defaults); denominator is managed endpoints, account-only users excluded. Industry benchmark band is 0.75 to 1.0 (industry data).</t>
  </si>
  <si>
    <t xml:space="preserve">Tech</t>
  </si>
  <si>
    <t xml:space="preserve">Available Hours / Month</t>
  </si>
  <si>
    <t xml:space="preserve">Utilization</t>
  </si>
  <si>
    <t xml:space="preserve">Tech 1 ({{OWNER_NAME}})</t>
  </si>
  <si>
    <t xml:space="preserve">Tech 2</t>
  </si>
  <si>
    <t xml:space="preserve">Red above 80% utilization (example default). Hours Logged values are examples; replace with actuals from your PSA (ticketing) system.</t>
  </si>
  <si>
    <t xml:space="preserve">% of Total MRR</t>
  </si>
  <si>
    <t xml:space="preserve">Total</t>
  </si>
  <si>
    <t xml:space="preserve">Red above 25% of total MRR (example default). Note: the 25% concentration flag is aspirational until about client six; with two or three clients, every client trips it. Track it anyway so the number is a habit by the time it matters.</t>
  </si>
  <si>
    <t xml:space="preserve">Item</t>
  </si>
  <si>
    <t xml:space="preserve">Threshold / Definition</t>
  </si>
  <si>
    <t xml:space="preserve">Repricing trigger</t>
  </si>
  <si>
    <t xml:space="preserve">Two consecutive quarters (example default) with effective hourly rate below the floor-equivalent triggers the repricing conversation. One bad month is noise (a big project month, an incident); a bad quarter is a pattern.</t>
  </si>
  <si>
    <t xml:space="preserve">Floor-equivalent proxy</t>
  </si>
  <si>
    <t xml:space="preserve">$90/hr (example default), the remote labor floor from the msp-pricing cost model (break-fix floor, cost x 2.128 multiplier, also an example default). Judge each client's effective hourly rate against this floor.</t>
  </si>
  <si>
    <t xml:space="preserve">Effective hourly rate (EHR)</t>
  </si>
  <si>
    <t xml:space="preserve">Monthly fee divided by hours logged that month. The single most honest per-client number.</t>
  </si>
  <si>
    <t xml:space="preserve">Problem-client flag</t>
  </si>
  <si>
    <t xml:space="preserve">Sustained ticket load above 1.5 tickets per endpoint per month (example default) flags a problem client. Diagnose before acting: broken environment (fix: remediation project), behavior pattern (fix: a conversation, sometimes training), or a price that never accounted for their reality (fix: reprice).</t>
  </si>
  <si>
    <t xml:space="preserve">Industry benchmark band</t>
  </si>
  <si>
    <t xml:space="preserve">0.75 to 1.0 tickets per endpoint per month for an average MSP (industry data); top performers run 0.2 to 0.5 (industry data).</t>
  </si>
  <si>
    <t xml:space="preserve">Tickets-per-endpoint denominator</t>
  </si>
  <si>
    <t xml:space="preserve">Managed endpoints, not users. Account-only users have no endpoint and are excluded. When someone says tickets per user, translate to this metric before comparing to any benchmark.</t>
  </si>
  <si>
    <t xml:space="preserve">Revenue concentration flag</t>
  </si>
  <si>
    <t xml:space="preserve">Any client above 25% of MRR (example default) is a structural risk worth saying out loud and planning around, however pleasant the client. Aspirational until about client six.</t>
  </si>
  <si>
    <t xml:space="preserve">Tech capacity</t>
  </si>
  <si>
    <t xml:space="preserve">About 140 available hours per tech per month, two techs (example defaults). Utilization (hours logged / available) red above 80% (example default).</t>
  </si>
  <si>
    <t xml:space="preserve">Aged receivables</t>
  </si>
  <si>
    <t xml:space="preserve">Anything past 30 days gets named, gets an owner, and gets a next action.</t>
  </si>
  <si>
    <t xml:space="preserve">Data honesty rule</t>
  </si>
  <si>
    <t xml:space="preserve">Every figure is computed from your PSA (ticketing) system's ticket time entries and agreement data. No work without a ticket, same-day time entries. When a margin looks implausibly good, check the time entries before celebrating.</t>
  </si>
  <si>
    <t xml:space="preserve">Cadence</t>
  </si>
  <si>
    <t xml:space="preserve">Monthly owner review: 30 minutes, first week of the month, walk the same sheet. Client health scorecard quarterly (feeds QBR prep). Concentration, price, and churn reviews annually.</t>
  </si>
  <si>
    <t xml:space="preserve">Source</t>
  </si>
  <si>
    <t xml:space="preserve">Values on this sheet are shipped example defaults from a working MSP, set by {{OWNER_NAME}} (see the msp-metrics skill). Floor proxy: see the msp-pricing skill (cost model and break-fix rate references). Review and replace before this goes client-facing.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</si>
</sst>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\$#,##0"/>
    <numFmt numFmtId="166" formatCode="0"/>
    <numFmt numFmtId="167" formatCode="0.0"/>
    <numFmt numFmtId="168" formatCode="0.00"/>
    <numFmt numFmtId="169" formatCode="0%"/>
    <numFmt numFmtId="170" formatCode="0.0%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Calibri"/>
      <family val="0"/>
      <charset val="1"/>
    </font>
    <font>
      <sz val="11"/>
      <name val="Calibri"/>
      <family val="0"/>
      <charset val="1"/>
    </font>
    <font>
      <sz val="11"/>
      <color rgb="FF0000FF"/>
      <name val="Calibri"/>
      <family val="0"/>
      <charset val="1"/>
    </font>
    <font>
      <i val="true"/>
      <sz val="10"/>
      <color rgb="FF808080"/>
      <name val="Calibri"/>
      <family val="0"/>
      <charset val="1"/>
    </font>
    <font>
      <sz val="10"/>
      <name val="Arial"/>
      <family val="2"/>
    </font>
    <font>
      <b val="true"/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666699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9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0" fontId="5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70" fontId="9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9C65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B9C"/>
      <rgbColor rgb="FF99CCFF"/>
      <rgbColor rgb="FFFF99CC"/>
      <rgbColor rgb="FFCC99FF"/>
      <rgbColor rgb="FFFFC7CE"/>
      <rgbColor rgb="FF4472C4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3" min="1" style="1" width="12"/>
    <col collapsed="false" customWidth="true" hidden="false" outlineLevel="0" max="4" min="4" style="1" width="14"/>
    <col collapsed="false" customWidth="true" hidden="false" outlineLevel="0" max="5" min="5" style="1" width="12"/>
    <col collapsed="false" customWidth="true" hidden="false" outlineLevel="0" max="6" min="6" style="1" width="46"/>
  </cols>
  <sheetData>
    <row r="1" customFormat="false" ht="27.7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customFormat="false" ht="23.25" hidden="false" customHeight="true" outlineLevel="0" collapsed="false">
      <c r="A2" s="3" t="s">
        <v>6</v>
      </c>
      <c r="B2" s="4" t="n">
        <v>8500</v>
      </c>
      <c r="C2" s="5"/>
      <c r="D2" s="6" t="n">
        <v>1</v>
      </c>
      <c r="E2" s="6" t="n">
        <v>0</v>
      </c>
      <c r="F2" s="7" t="s">
        <v>7</v>
      </c>
    </row>
    <row r="3" customFormat="false" ht="15" hidden="false" customHeight="true" outlineLevel="0" collapsed="false">
      <c r="A3" s="3" t="s">
        <v>8</v>
      </c>
      <c r="B3" s="4"/>
      <c r="C3" s="5" t="str">
        <f aca="false">IF(OR($B3="",$B2=""),"",$B3-$B2)</f>
        <v/>
      </c>
      <c r="D3" s="6"/>
      <c r="E3" s="6"/>
      <c r="F3" s="7"/>
    </row>
    <row r="4" customFormat="false" ht="15" hidden="false" customHeight="true" outlineLevel="0" collapsed="false">
      <c r="A4" s="3" t="s">
        <v>9</v>
      </c>
      <c r="B4" s="4"/>
      <c r="C4" s="5" t="str">
        <f aca="false">IF(OR($B4="",$B3=""),"",$B4-$B3)</f>
        <v/>
      </c>
      <c r="D4" s="6"/>
      <c r="E4" s="6"/>
      <c r="F4" s="7"/>
    </row>
    <row r="5" customFormat="false" ht="15" hidden="false" customHeight="true" outlineLevel="0" collapsed="false">
      <c r="A5" s="3" t="s">
        <v>10</v>
      </c>
      <c r="B5" s="4"/>
      <c r="C5" s="5" t="str">
        <f aca="false">IF(OR($B5="",$B4=""),"",$B5-$B4)</f>
        <v/>
      </c>
      <c r="D5" s="6"/>
      <c r="E5" s="6"/>
      <c r="F5" s="7"/>
    </row>
    <row r="6" customFormat="false" ht="15" hidden="false" customHeight="true" outlineLevel="0" collapsed="false">
      <c r="A6" s="3" t="s">
        <v>11</v>
      </c>
      <c r="B6" s="4"/>
      <c r="C6" s="5" t="str">
        <f aca="false">IF(OR($B6="",$B5=""),"",$B6-$B5)</f>
        <v/>
      </c>
      <c r="D6" s="6"/>
      <c r="E6" s="6"/>
      <c r="F6" s="7"/>
    </row>
    <row r="7" customFormat="false" ht="15" hidden="false" customHeight="true" outlineLevel="0" collapsed="false">
      <c r="A7" s="3" t="s">
        <v>12</v>
      </c>
      <c r="B7" s="4"/>
      <c r="C7" s="5" t="str">
        <f aca="false">IF(OR($B7="",$B6=""),"",$B7-$B6)</f>
        <v/>
      </c>
      <c r="D7" s="6"/>
      <c r="E7" s="6"/>
      <c r="F7" s="7"/>
    </row>
    <row r="8" customFormat="false" ht="15" hidden="false" customHeight="true" outlineLevel="0" collapsed="false">
      <c r="A8" s="3" t="s">
        <v>13</v>
      </c>
      <c r="B8" s="4"/>
      <c r="C8" s="5" t="str">
        <f aca="false">IF(OR($B8="",$B7=""),"",$B8-$B7)</f>
        <v/>
      </c>
      <c r="D8" s="6"/>
      <c r="E8" s="6"/>
      <c r="F8" s="7"/>
    </row>
    <row r="9" customFormat="false" ht="15" hidden="false" customHeight="true" outlineLevel="0" collapsed="false">
      <c r="A9" s="3" t="s">
        <v>14</v>
      </c>
      <c r="B9" s="4"/>
      <c r="C9" s="5" t="str">
        <f aca="false">IF(OR($B9="",$B8=""),"",$B9-$B8)</f>
        <v/>
      </c>
      <c r="D9" s="6"/>
      <c r="E9" s="6"/>
      <c r="F9" s="7"/>
    </row>
    <row r="10" customFormat="false" ht="15" hidden="false" customHeight="true" outlineLevel="0" collapsed="false">
      <c r="A10" s="3" t="s">
        <v>15</v>
      </c>
      <c r="B10" s="4"/>
      <c r="C10" s="5" t="str">
        <f aca="false">IF(OR($B10="",$B9=""),"",$B10-$B9)</f>
        <v/>
      </c>
      <c r="D10" s="6"/>
      <c r="E10" s="6"/>
      <c r="F10" s="7"/>
    </row>
    <row r="11" customFormat="false" ht="15" hidden="false" customHeight="true" outlineLevel="0" collapsed="false">
      <c r="A11" s="3" t="s">
        <v>16</v>
      </c>
      <c r="B11" s="4"/>
      <c r="C11" s="5" t="str">
        <f aca="false">IF(OR($B11="",$B10=""),"",$B11-$B10)</f>
        <v/>
      </c>
      <c r="D11" s="6"/>
      <c r="E11" s="6"/>
      <c r="F11" s="7"/>
    </row>
    <row r="12" customFormat="false" ht="15" hidden="false" customHeight="true" outlineLevel="0" collapsed="false">
      <c r="A12" s="3" t="s">
        <v>17</v>
      </c>
      <c r="B12" s="4"/>
      <c r="C12" s="5" t="str">
        <f aca="false">IF(OR($B12="",$B11=""),"",$B12-$B11)</f>
        <v/>
      </c>
      <c r="D12" s="6"/>
      <c r="E12" s="6"/>
      <c r="F12" s="7"/>
    </row>
    <row r="13" customFormat="false" ht="15" hidden="false" customHeight="true" outlineLevel="0" collapsed="false">
      <c r="A13" s="3" t="s">
        <v>18</v>
      </c>
      <c r="B13" s="4"/>
      <c r="C13" s="5" t="str">
        <f aca="false">IF(OR($B13="",$B12=""),"",$B13-$B12)</f>
        <v/>
      </c>
      <c r="D13" s="6"/>
      <c r="E13" s="6"/>
      <c r="F13" s="7"/>
    </row>
    <row r="15" customFormat="false" ht="15" hidden="false" customHeight="true" outlineLevel="0" collapsed="false">
      <c r="A15" s="8" t="s">
        <v>19</v>
      </c>
      <c r="B15" s="8"/>
      <c r="C15" s="8"/>
      <c r="D15" s="8"/>
      <c r="E15" s="8"/>
      <c r="F15" s="8"/>
    </row>
    <row r="16" customFormat="false" ht="15" hidden="false" customHeight="true" outlineLevel="0" collapsed="false">
      <c r="A16" s="8"/>
      <c r="B16" s="8"/>
      <c r="C16" s="8"/>
      <c r="D16" s="8"/>
      <c r="E16" s="8"/>
      <c r="F16" s="8"/>
    </row>
  </sheetData>
  <mergeCells count="1">
    <mergeCell ref="A15:F1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18"/>
    <col collapsed="false" customWidth="true" hidden="false" outlineLevel="0" max="3" min="2" style="1" width="12"/>
    <col collapsed="false" customWidth="true" hidden="false" outlineLevel="0" max="4" min="4" style="1" width="13"/>
    <col collapsed="false" customWidth="true" hidden="false" outlineLevel="0" max="5" min="5" style="1" width="11"/>
    <col collapsed="false" customWidth="true" hidden="false" outlineLevel="0" max="6" min="6" style="1" width="9"/>
    <col collapsed="false" customWidth="true" hidden="false" outlineLevel="0" max="7" min="7" style="1" width="12"/>
    <col collapsed="false" customWidth="true" hidden="false" outlineLevel="0" max="9" min="8" style="1" width="11"/>
    <col collapsed="false" customWidth="true" hidden="false" outlineLevel="0" max="10" min="10" style="1" width="13"/>
    <col collapsed="false" customWidth="true" hidden="false" outlineLevel="0" max="11" min="11" style="1" width="30"/>
  </cols>
  <sheetData>
    <row r="1" customFormat="false" ht="27.75" hidden="false" customHeight="true" outlineLevel="0" collapsed="false">
      <c r="A1" s="2" t="s">
        <v>20</v>
      </c>
      <c r="B1" s="2" t="s">
        <v>21</v>
      </c>
      <c r="C1" s="2" t="s">
        <v>22</v>
      </c>
      <c r="D1" s="2" t="s">
        <v>23</v>
      </c>
      <c r="E1" s="2" t="s">
        <v>24</v>
      </c>
      <c r="F1" s="2" t="s">
        <v>25</v>
      </c>
      <c r="G1" s="2" t="s">
        <v>26</v>
      </c>
      <c r="H1" s="2" t="s">
        <v>27</v>
      </c>
      <c r="I1" s="2" t="s">
        <v>28</v>
      </c>
      <c r="J1" s="2" t="s">
        <v>29</v>
      </c>
      <c r="K1" s="2" t="s">
        <v>30</v>
      </c>
    </row>
    <row r="2" customFormat="false" ht="15" hidden="false" customHeight="true" outlineLevel="0" collapsed="false">
      <c r="A2" s="9" t="s">
        <v>31</v>
      </c>
      <c r="B2" s="4" t="n">
        <v>3200</v>
      </c>
      <c r="C2" s="10" t="n">
        <v>24</v>
      </c>
      <c r="D2" s="5" t="n">
        <f aca="false">IF(OR($C2="",$C2=0),"",$B2/$C2)</f>
        <v>133.333333333333</v>
      </c>
      <c r="E2" s="6" t="n">
        <v>25</v>
      </c>
      <c r="F2" s="6" t="n">
        <v>20</v>
      </c>
      <c r="G2" s="11" t="n">
        <f aca="false">IF(OR($E2="",$E2=0),"",$F2/$E2)</f>
        <v>0.8</v>
      </c>
      <c r="H2" s="6" t="n">
        <v>0</v>
      </c>
      <c r="I2" s="6" t="n">
        <v>0</v>
      </c>
      <c r="J2" s="4" t="n">
        <v>0</v>
      </c>
      <c r="K2" s="7"/>
    </row>
    <row r="3" customFormat="false" ht="23.25" hidden="false" customHeight="true" outlineLevel="0" collapsed="false">
      <c r="A3" s="9" t="s">
        <v>32</v>
      </c>
      <c r="B3" s="4" t="n">
        <v>1800</v>
      </c>
      <c r="C3" s="10" t="n">
        <v>26</v>
      </c>
      <c r="D3" s="5" t="n">
        <f aca="false">IF(OR($C3="",$C3=0),"",$B3/$C3)</f>
        <v>69.2307692307692</v>
      </c>
      <c r="E3" s="6" t="n">
        <v>15</v>
      </c>
      <c r="F3" s="6" t="n">
        <v>26</v>
      </c>
      <c r="G3" s="11" t="n">
        <f aca="false">IF(OR($E3="",$E3=0),"",$F3/$E3)</f>
        <v>1.73333333333333</v>
      </c>
      <c r="H3" s="6" t="n">
        <v>1</v>
      </c>
      <c r="I3" s="6" t="n">
        <v>2</v>
      </c>
      <c r="J3" s="4" t="n">
        <v>1800</v>
      </c>
      <c r="K3" s="7" t="s">
        <v>33</v>
      </c>
    </row>
    <row r="4" customFormat="false" ht="15" hidden="false" customHeight="true" outlineLevel="0" collapsed="false">
      <c r="A4" s="9" t="s">
        <v>34</v>
      </c>
      <c r="B4" s="4" t="n">
        <v>2400</v>
      </c>
      <c r="C4" s="10" t="n">
        <v>20</v>
      </c>
      <c r="D4" s="5" t="n">
        <f aca="false">IF(OR($C4="",$C4=0),"",$B4/$C4)</f>
        <v>120</v>
      </c>
      <c r="E4" s="6" t="n">
        <v>20</v>
      </c>
      <c r="F4" s="6" t="n">
        <v>24</v>
      </c>
      <c r="G4" s="11" t="n">
        <f aca="false">IF(OR($E4="",$E4=0),"",$F4/$E4)</f>
        <v>1.2</v>
      </c>
      <c r="H4" s="6" t="n">
        <v>0</v>
      </c>
      <c r="I4" s="6" t="n">
        <v>1</v>
      </c>
      <c r="J4" s="4" t="n">
        <v>0</v>
      </c>
      <c r="K4" s="7" t="s">
        <v>35</v>
      </c>
    </row>
    <row r="5" customFormat="false" ht="15" hidden="false" customHeight="true" outlineLevel="0" collapsed="false">
      <c r="A5" s="9"/>
      <c r="B5" s="4"/>
      <c r="C5" s="10"/>
      <c r="D5" s="5" t="str">
        <f aca="false">IF(OR($C5="",$C5=0),"",$B5/$C5)</f>
        <v/>
      </c>
      <c r="E5" s="9"/>
      <c r="F5" s="9"/>
      <c r="G5" s="11" t="str">
        <f aca="false">IF(OR($E5="",$E5=0),"",$F5/$E5)</f>
        <v/>
      </c>
      <c r="H5" s="9"/>
      <c r="I5" s="9"/>
      <c r="J5" s="4"/>
      <c r="K5" s="9"/>
    </row>
    <row r="6" customFormat="false" ht="15" hidden="false" customHeight="true" outlineLevel="0" collapsed="false">
      <c r="A6" s="9"/>
      <c r="B6" s="4"/>
      <c r="C6" s="10"/>
      <c r="D6" s="5" t="str">
        <f aca="false">IF(OR($C6="",$C6=0),"",$B6/$C6)</f>
        <v/>
      </c>
      <c r="E6" s="9"/>
      <c r="F6" s="9"/>
      <c r="G6" s="11" t="str">
        <f aca="false">IF(OR($E6="",$E6=0),"",$F6/$E6)</f>
        <v/>
      </c>
      <c r="H6" s="9"/>
      <c r="I6" s="9"/>
      <c r="J6" s="4"/>
      <c r="K6" s="9"/>
    </row>
    <row r="7" customFormat="false" ht="15" hidden="false" customHeight="true" outlineLevel="0" collapsed="false">
      <c r="A7" s="9"/>
      <c r="B7" s="4"/>
      <c r="C7" s="10"/>
      <c r="D7" s="5" t="str">
        <f aca="false">IF(OR($C7="",$C7=0),"",$B7/$C7)</f>
        <v/>
      </c>
      <c r="E7" s="9"/>
      <c r="F7" s="9"/>
      <c r="G7" s="11" t="str">
        <f aca="false">IF(OR($E7="",$E7=0),"",$F7/$E7)</f>
        <v/>
      </c>
      <c r="H7" s="9"/>
      <c r="I7" s="9"/>
      <c r="J7" s="4"/>
      <c r="K7" s="9"/>
    </row>
    <row r="8" customFormat="false" ht="15" hidden="false" customHeight="true" outlineLevel="0" collapsed="false">
      <c r="A8" s="9"/>
      <c r="B8" s="4"/>
      <c r="C8" s="10"/>
      <c r="D8" s="5" t="str">
        <f aca="false">IF(OR($C8="",$C8=0),"",$B8/$C8)</f>
        <v/>
      </c>
      <c r="E8" s="9"/>
      <c r="F8" s="9"/>
      <c r="G8" s="11" t="str">
        <f aca="false">IF(OR($E8="",$E8=0),"",$F8/$E8)</f>
        <v/>
      </c>
      <c r="H8" s="9"/>
      <c r="I8" s="9"/>
      <c r="J8" s="4"/>
      <c r="K8" s="9"/>
    </row>
    <row r="9" customFormat="false" ht="15" hidden="false" customHeight="true" outlineLevel="0" collapsed="false">
      <c r="A9" s="9"/>
      <c r="B9" s="4"/>
      <c r="C9" s="10"/>
      <c r="D9" s="5" t="str">
        <f aca="false">IF(OR($C9="",$C9=0),"",$B9/$C9)</f>
        <v/>
      </c>
      <c r="E9" s="9"/>
      <c r="F9" s="9"/>
      <c r="G9" s="11" t="str">
        <f aca="false">IF(OR($E9="",$E9=0),"",$F9/$E9)</f>
        <v/>
      </c>
      <c r="H9" s="9"/>
      <c r="I9" s="9"/>
      <c r="J9" s="4"/>
      <c r="K9" s="9"/>
    </row>
    <row r="10" customFormat="false" ht="15" hidden="false" customHeight="true" outlineLevel="0" collapsed="false">
      <c r="A10" s="9"/>
      <c r="B10" s="4"/>
      <c r="C10" s="10"/>
      <c r="D10" s="5" t="str">
        <f aca="false">IF(OR($C10="",$C10=0),"",$B10/$C10)</f>
        <v/>
      </c>
      <c r="E10" s="9"/>
      <c r="F10" s="9"/>
      <c r="G10" s="11" t="str">
        <f aca="false">IF(OR($E10="",$E10=0),"",$F10/$E10)</f>
        <v/>
      </c>
      <c r="H10" s="9"/>
      <c r="I10" s="9"/>
      <c r="J10" s="4"/>
      <c r="K10" s="9"/>
    </row>
    <row r="11" customFormat="false" ht="15" hidden="false" customHeight="true" outlineLevel="0" collapsed="false">
      <c r="A11" s="9"/>
      <c r="B11" s="4"/>
      <c r="C11" s="10"/>
      <c r="D11" s="5" t="str">
        <f aca="false">IF(OR($C11="",$C11=0),"",$B11/$C11)</f>
        <v/>
      </c>
      <c r="E11" s="9"/>
      <c r="F11" s="9"/>
      <c r="G11" s="11" t="str">
        <f aca="false">IF(OR($E11="",$E11=0),"",$F11/$E11)</f>
        <v/>
      </c>
      <c r="H11" s="9"/>
      <c r="I11" s="9"/>
      <c r="J11" s="4"/>
      <c r="K11" s="9"/>
    </row>
    <row r="12" customFormat="false" ht="15" hidden="false" customHeight="true" outlineLevel="0" collapsed="false">
      <c r="A12" s="9"/>
      <c r="B12" s="4"/>
      <c r="C12" s="10"/>
      <c r="D12" s="5" t="str">
        <f aca="false">IF(OR($C12="",$C12=0),"",$B12/$C12)</f>
        <v/>
      </c>
      <c r="E12" s="9"/>
      <c r="F12" s="9"/>
      <c r="G12" s="11" t="str">
        <f aca="false">IF(OR($E12="",$E12=0),"",$F12/$E12)</f>
        <v/>
      </c>
      <c r="H12" s="9"/>
      <c r="I12" s="9"/>
      <c r="J12" s="4"/>
      <c r="K12" s="9"/>
    </row>
    <row r="13" customFormat="false" ht="15" hidden="false" customHeight="true" outlineLevel="0" collapsed="false">
      <c r="A13" s="9"/>
      <c r="B13" s="4"/>
      <c r="C13" s="10"/>
      <c r="D13" s="5" t="str">
        <f aca="false">IF(OR($C13="",$C13=0),"",$B13/$C13)</f>
        <v/>
      </c>
      <c r="E13" s="9"/>
      <c r="F13" s="9"/>
      <c r="G13" s="11" t="str">
        <f aca="false">IF(OR($E13="",$E13=0),"",$F13/$E13)</f>
        <v/>
      </c>
      <c r="H13" s="9"/>
      <c r="I13" s="9"/>
      <c r="J13" s="4"/>
      <c r="K13" s="9"/>
    </row>
    <row r="14" customFormat="false" ht="15" hidden="false" customHeight="true" outlineLevel="0" collapsed="false">
      <c r="A14" s="9"/>
      <c r="B14" s="4"/>
      <c r="C14" s="10"/>
      <c r="D14" s="5" t="str">
        <f aca="false">IF(OR($C14="",$C14=0),"",$B14/$C14)</f>
        <v/>
      </c>
      <c r="E14" s="9"/>
      <c r="F14" s="9"/>
      <c r="G14" s="11" t="str">
        <f aca="false">IF(OR($E14="",$E14=0),"",$F14/$E14)</f>
        <v/>
      </c>
      <c r="H14" s="9"/>
      <c r="I14" s="9"/>
      <c r="J14" s="4"/>
      <c r="K14" s="9"/>
    </row>
    <row r="16" customFormat="false" ht="15" hidden="false" customHeight="true" outlineLevel="0" collapsed="false">
      <c r="A16" s="8" t="s">
        <v>36</v>
      </c>
      <c r="B16" s="8"/>
      <c r="C16" s="8"/>
      <c r="D16" s="8"/>
      <c r="E16" s="8"/>
      <c r="F16" s="8"/>
      <c r="G16" s="8"/>
      <c r="H16" s="8"/>
      <c r="I16" s="8"/>
      <c r="J16" s="8"/>
      <c r="K16" s="8"/>
    </row>
    <row r="17" customFormat="false" ht="15" hidden="false" customHeight="true" outlineLevel="0" collapsed="false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customFormat="false" ht="15" hidden="false" customHeight="true" outlineLevel="0" collapsed="false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</sheetData>
  <mergeCells count="1">
    <mergeCell ref="A16:K18"/>
  </mergeCells>
  <conditionalFormatting sqref="D2:D14">
    <cfRule type="cellIs" priority="2" operator="lessThan" aboveAverage="0" equalAverage="0" bottom="0" percent="0" rank="0" text="" dxfId="0">
      <formula>90</formula>
    </cfRule>
  </conditionalFormatting>
  <conditionalFormatting sqref="G2:G14">
    <cfRule type="cellIs" priority="3" operator="greaterThan" aboveAverage="0" equalAverage="0" bottom="0" percent="0" rank="0" text="" dxfId="0">
      <formula>1.5</formula>
    </cfRule>
    <cfRule type="cellIs" priority="4" operator="greaterThan" aboveAverage="0" equalAverage="0" bottom="0" percent="0" rank="0" text="" dxfId="1">
      <formula>1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18"/>
    <col collapsed="false" customWidth="true" hidden="false" outlineLevel="0" max="2" min="2" style="1" width="12"/>
    <col collapsed="false" customWidth="true" hidden="false" outlineLevel="0" max="3" min="3" style="1" width="14"/>
    <col collapsed="false" customWidth="true" hidden="false" outlineLevel="0" max="4" min="4" style="1" width="12"/>
  </cols>
  <sheetData>
    <row r="1" customFormat="false" ht="27.75" hidden="false" customHeight="true" outlineLevel="0" collapsed="false">
      <c r="A1" s="2" t="s">
        <v>37</v>
      </c>
      <c r="B1" s="2" t="s">
        <v>38</v>
      </c>
      <c r="C1" s="2" t="s">
        <v>22</v>
      </c>
      <c r="D1" s="2" t="s">
        <v>39</v>
      </c>
    </row>
    <row r="2" customFormat="false" ht="15" hidden="false" customHeight="true" outlineLevel="0" collapsed="false">
      <c r="A2" s="9" t="s">
        <v>40</v>
      </c>
      <c r="B2" s="6" t="n">
        <v>140</v>
      </c>
      <c r="C2" s="10" t="n">
        <v>119</v>
      </c>
      <c r="D2" s="12" t="n">
        <f aca="false">IF(OR($B2="",$B2=0),"",$C2/$B2)</f>
        <v>0.85</v>
      </c>
    </row>
    <row r="3" customFormat="false" ht="15" hidden="false" customHeight="true" outlineLevel="0" collapsed="false">
      <c r="A3" s="9" t="s">
        <v>41</v>
      </c>
      <c r="B3" s="6" t="n">
        <v>140</v>
      </c>
      <c r="C3" s="10" t="n">
        <v>98</v>
      </c>
      <c r="D3" s="12" t="n">
        <f aca="false">IF(OR($B3="",$B3=0),"",$C3/$B3)</f>
        <v>0.7</v>
      </c>
    </row>
    <row r="4" customFormat="false" ht="15" hidden="false" customHeight="true" outlineLevel="0" collapsed="false">
      <c r="A4" s="13" t="s">
        <v>42</v>
      </c>
      <c r="B4" s="13"/>
      <c r="C4" s="13"/>
      <c r="D4" s="13"/>
    </row>
    <row r="6" customFormat="false" ht="27.75" hidden="false" customHeight="true" outlineLevel="0" collapsed="false">
      <c r="A6" s="2" t="s">
        <v>20</v>
      </c>
      <c r="B6" s="2" t="s">
        <v>1</v>
      </c>
      <c r="C6" s="2" t="s">
        <v>43</v>
      </c>
    </row>
    <row r="7" customFormat="false" ht="15" hidden="false" customHeight="true" outlineLevel="0" collapsed="false">
      <c r="A7" s="9" t="s">
        <v>31</v>
      </c>
      <c r="B7" s="4" t="n">
        <v>3200</v>
      </c>
      <c r="C7" s="14" t="n">
        <f aca="false">IF($B$10=0,"",$B7/$B$10)</f>
        <v>0.432432432432432</v>
      </c>
    </row>
    <row r="8" customFormat="false" ht="15" hidden="false" customHeight="true" outlineLevel="0" collapsed="false">
      <c r="A8" s="9" t="s">
        <v>32</v>
      </c>
      <c r="B8" s="4" t="n">
        <v>1800</v>
      </c>
      <c r="C8" s="14" t="n">
        <f aca="false">IF($B$10=0,"",$B8/$B$10)</f>
        <v>0.243243243243243</v>
      </c>
    </row>
    <row r="9" customFormat="false" ht="15" hidden="false" customHeight="true" outlineLevel="0" collapsed="false">
      <c r="A9" s="9" t="s">
        <v>34</v>
      </c>
      <c r="B9" s="4" t="n">
        <v>2400</v>
      </c>
      <c r="C9" s="14" t="n">
        <f aca="false">IF($B$10=0,"",$B9/$B$10)</f>
        <v>0.324324324324324</v>
      </c>
    </row>
    <row r="10" customFormat="false" ht="15" hidden="false" customHeight="true" outlineLevel="0" collapsed="false">
      <c r="A10" s="15" t="s">
        <v>44</v>
      </c>
      <c r="B10" s="16" t="n">
        <f aca="false">SUM(B7:B9)</f>
        <v>7400</v>
      </c>
      <c r="C10" s="17" t="n">
        <f aca="false">IF($B$10=0,"",SUM(C7:C9))</f>
        <v>1</v>
      </c>
    </row>
    <row r="12" customFormat="false" ht="15" hidden="false" customHeight="true" outlineLevel="0" collapsed="false">
      <c r="A12" s="8" t="s">
        <v>45</v>
      </c>
      <c r="B12" s="8"/>
      <c r="C12" s="8"/>
      <c r="D12" s="8"/>
    </row>
    <row r="13" customFormat="false" ht="15" hidden="false" customHeight="true" outlineLevel="0" collapsed="false">
      <c r="A13" s="8"/>
      <c r="B13" s="8"/>
      <c r="C13" s="8"/>
      <c r="D13" s="8"/>
    </row>
    <row r="14" customFormat="false" ht="15" hidden="false" customHeight="true" outlineLevel="0" collapsed="false">
      <c r="A14" s="8"/>
      <c r="B14" s="8"/>
      <c r="C14" s="8"/>
      <c r="D14" s="8"/>
    </row>
  </sheetData>
  <mergeCells count="2">
    <mergeCell ref="A4:D4"/>
    <mergeCell ref="A12:D14"/>
  </mergeCells>
  <conditionalFormatting sqref="D2:D3">
    <cfRule type="cellIs" priority="2" operator="greaterThan" aboveAverage="0" equalAverage="0" bottom="0" percent="0" rank="0" text="" dxfId="0">
      <formula>0.8</formula>
    </cfRule>
  </conditionalFormatting>
  <conditionalFormatting sqref="C7:C9">
    <cfRule type="cellIs" priority="3" operator="greaterThan" aboveAverage="0" equalAverage="0" bottom="0" percent="0" rank="0" text="" dxfId="0">
      <formula>0.25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30"/>
    <col collapsed="false" customWidth="true" hidden="false" outlineLevel="0" max="2" min="2" style="1" width="100"/>
  </cols>
  <sheetData>
    <row r="1" customFormat="false" ht="27.75" hidden="false" customHeight="true" outlineLevel="0" collapsed="false">
      <c r="A1" s="2" t="s">
        <v>46</v>
      </c>
      <c r="B1" s="2" t="s">
        <v>47</v>
      </c>
    </row>
    <row r="2" customFormat="false" ht="31.5" hidden="false" customHeight="true" outlineLevel="0" collapsed="false">
      <c r="A2" s="18" t="s">
        <v>48</v>
      </c>
      <c r="B2" s="19" t="s">
        <v>49</v>
      </c>
    </row>
    <row r="3" customFormat="false" ht="31.5" hidden="false" customHeight="true" outlineLevel="0" collapsed="false">
      <c r="A3" s="18" t="s">
        <v>50</v>
      </c>
      <c r="B3" s="19" t="s">
        <v>51</v>
      </c>
    </row>
    <row r="4" customFormat="false" ht="31.5" hidden="false" customHeight="true" outlineLevel="0" collapsed="false">
      <c r="A4" s="18" t="s">
        <v>52</v>
      </c>
      <c r="B4" s="19" t="s">
        <v>53</v>
      </c>
    </row>
    <row r="5" customFormat="false" ht="31.5" hidden="false" customHeight="true" outlineLevel="0" collapsed="false">
      <c r="A5" s="18" t="s">
        <v>54</v>
      </c>
      <c r="B5" s="19" t="s">
        <v>55</v>
      </c>
    </row>
    <row r="6" customFormat="false" ht="31.5" hidden="false" customHeight="true" outlineLevel="0" collapsed="false">
      <c r="A6" s="18" t="s">
        <v>56</v>
      </c>
      <c r="B6" s="19" t="s">
        <v>57</v>
      </c>
    </row>
    <row r="7" customFormat="false" ht="31.5" hidden="false" customHeight="true" outlineLevel="0" collapsed="false">
      <c r="A7" s="18" t="s">
        <v>58</v>
      </c>
      <c r="B7" s="19" t="s">
        <v>59</v>
      </c>
    </row>
    <row r="8" customFormat="false" ht="31.5" hidden="false" customHeight="true" outlineLevel="0" collapsed="false">
      <c r="A8" s="18" t="s">
        <v>60</v>
      </c>
      <c r="B8" s="19" t="s">
        <v>61</v>
      </c>
    </row>
    <row r="9" customFormat="false" ht="31.5" hidden="false" customHeight="true" outlineLevel="0" collapsed="false">
      <c r="A9" s="18" t="s">
        <v>62</v>
      </c>
      <c r="B9" s="19" t="s">
        <v>63</v>
      </c>
    </row>
    <row r="10" customFormat="false" ht="31.5" hidden="false" customHeight="true" outlineLevel="0" collapsed="false">
      <c r="A10" s="18" t="s">
        <v>64</v>
      </c>
      <c r="B10" s="19" t="s">
        <v>65</v>
      </c>
    </row>
    <row r="11" customFormat="false" ht="31.5" hidden="false" customHeight="true" outlineLevel="0" collapsed="false">
      <c r="A11" s="18" t="s">
        <v>66</v>
      </c>
      <c r="B11" s="19" t="s">
        <v>67</v>
      </c>
    </row>
    <row r="12" customFormat="false" ht="31.5" hidden="false" customHeight="true" outlineLevel="0" collapsed="false">
      <c r="A12" s="18" t="s">
        <v>68</v>
      </c>
      <c r="B12" s="19" t="s">
        <v>69</v>
      </c>
    </row>
    <row r="13" customFormat="false" ht="31.5" hidden="false" customHeight="true" outlineLevel="0" collapsed="false">
      <c r="A13" s="18" t="s">
        <v>70</v>
      </c>
      <c r="B13" s="19" t="s">
        <v>71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2026-07-18T01:18:59Z</dcterms:created>
  <dc:creator>openpyxl</dc:creator>
  <dc:description/>
  <dc:language>en-US</dc:language>
  <cp:lastModifiedBy/>
  <dcterms:modified xsi:type="dcterms:W3CDTF">2026-07-18T14:32:48Z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